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22" i="2" l="1"/>
  <c r="D22" i="2"/>
  <c r="E19" i="2"/>
  <c r="D19" i="2"/>
  <c r="E18" i="2"/>
  <c r="D18" i="2"/>
  <c r="E9" i="2"/>
  <c r="D9" i="2"/>
  <c r="E7" i="2"/>
  <c r="E34" i="3"/>
  <c r="E37" i="3" s="1"/>
  <c r="D37" i="3"/>
  <c r="D34" i="3"/>
  <c r="D59" i="1" l="1"/>
  <c r="E54" i="1"/>
  <c r="D54" i="1"/>
  <c r="E50" i="1"/>
  <c r="D50" i="1"/>
  <c r="E32" i="1"/>
  <c r="E34" i="1"/>
  <c r="D34" i="1"/>
  <c r="E29" i="1"/>
  <c r="D29" i="1"/>
  <c r="E18" i="1"/>
  <c r="D18" i="1"/>
  <c r="E8" i="1"/>
  <c r="D8" i="1"/>
  <c r="E35" i="1" l="1"/>
  <c r="D35" i="1"/>
  <c r="D52" i="1"/>
  <c r="E59" i="1"/>
  <c r="E52" i="1"/>
</calcChain>
</file>

<file path=xl/sharedStrings.xml><?xml version="1.0" encoding="utf-8"?>
<sst xmlns="http://schemas.openxmlformats.org/spreadsheetml/2006/main" count="278" uniqueCount="228">
  <si>
    <t>Balance sheet</t>
  </si>
  <si>
    <t>CT_EN</t>
  </si>
  <si>
    <t>MCT_EN</t>
  </si>
  <si>
    <t>TM_EN</t>
  </si>
  <si>
    <t xml:space="preserve">Closing balance
</t>
  </si>
  <si>
    <t xml:space="preserve">Opening balance
</t>
  </si>
  <si>
    <t>ASSETS</t>
  </si>
  <si>
    <t/>
  </si>
  <si>
    <t>A- CURRENT ASSETS</t>
  </si>
  <si>
    <t>100</t>
  </si>
  <si>
    <t>I. Cash and cash equivalents</t>
  </si>
  <si>
    <t>110</t>
  </si>
  <si>
    <t xml:space="preserve">1. Cash </t>
  </si>
  <si>
    <t>111</t>
  </si>
  <si>
    <t>2. Cash equivalents</t>
  </si>
  <si>
    <t>112</t>
  </si>
  <si>
    <t>III. Short-term accounts receivable</t>
  </si>
  <si>
    <t>130</t>
  </si>
  <si>
    <t>1. Short-term receivables from customers</t>
  </si>
  <si>
    <t>131</t>
  </si>
  <si>
    <t>2. Short-term prepaid expenses to sellers</t>
  </si>
  <si>
    <t>132</t>
  </si>
  <si>
    <t xml:space="preserve">6. Receivables from short-term </t>
  </si>
  <si>
    <t>136</t>
  </si>
  <si>
    <t>IV. Inventory</t>
  </si>
  <si>
    <t>140</t>
  </si>
  <si>
    <t>1. Inventory</t>
  </si>
  <si>
    <t>141</t>
  </si>
  <si>
    <t>2. Allowance for inventories</t>
  </si>
  <si>
    <t>149</t>
  </si>
  <si>
    <t>V. Other current assets</t>
  </si>
  <si>
    <t>150</t>
  </si>
  <si>
    <t>1. Short-term prepaid expenses</t>
  </si>
  <si>
    <t>151</t>
  </si>
  <si>
    <t>B. FIXED ASSETS</t>
  </si>
  <si>
    <t>200</t>
  </si>
  <si>
    <t>I. Long-term receivables</t>
  </si>
  <si>
    <t>210</t>
  </si>
  <si>
    <t>II. Fixed Assets</t>
  </si>
  <si>
    <t>220</t>
  </si>
  <si>
    <t>1. Tangible fixed assets</t>
  </si>
  <si>
    <t>221</t>
  </si>
  <si>
    <t xml:space="preserve">   - Historical cost</t>
  </si>
  <si>
    <t>222</t>
  </si>
  <si>
    <t xml:space="preserve">   - Accumulated Depreciation</t>
  </si>
  <si>
    <t>223</t>
  </si>
  <si>
    <t>3. Intangible fixed assets</t>
  </si>
  <si>
    <t>227</t>
  </si>
  <si>
    <t>228</t>
  </si>
  <si>
    <t>229</t>
  </si>
  <si>
    <t>240</t>
  </si>
  <si>
    <t>242</t>
  </si>
  <si>
    <t>250</t>
  </si>
  <si>
    <t>251</t>
  </si>
  <si>
    <t>252</t>
  </si>
  <si>
    <t>VI. Others</t>
  </si>
  <si>
    <t>260</t>
  </si>
  <si>
    <t>1. Long-term Prepaid Expenses</t>
  </si>
  <si>
    <t>261</t>
  </si>
  <si>
    <t>TOTAL ASSETS</t>
  </si>
  <si>
    <t>270</t>
  </si>
  <si>
    <t>C. LIABILITIES</t>
  </si>
  <si>
    <t>300</t>
  </si>
  <si>
    <t>I. Current liabilities</t>
  </si>
  <si>
    <t>310</t>
  </si>
  <si>
    <t>1. Short-term Accounts Payable</t>
  </si>
  <si>
    <t>311</t>
  </si>
  <si>
    <t>2. Short-term advance payments from buyers</t>
  </si>
  <si>
    <t>312</t>
  </si>
  <si>
    <t xml:space="preserve">3. Tax payables &amp; Payables to Government </t>
  </si>
  <si>
    <t>313</t>
  </si>
  <si>
    <t>4. Employee Payables</t>
  </si>
  <si>
    <t>314</t>
  </si>
  <si>
    <t>5. Short-term expense payables</t>
  </si>
  <si>
    <t>315</t>
  </si>
  <si>
    <t>8. Short-term unrealized turnover</t>
  </si>
  <si>
    <t>318</t>
  </si>
  <si>
    <t>9. Other short-term payables</t>
  </si>
  <si>
    <t>319</t>
  </si>
  <si>
    <t>10. Short-term borrowings and loans from finance lease</t>
  </si>
  <si>
    <t>320</t>
  </si>
  <si>
    <t>11. Allowance for payables</t>
  </si>
  <si>
    <t>321</t>
  </si>
  <si>
    <t>12. Bonus and welfare fund</t>
  </si>
  <si>
    <t>322</t>
  </si>
  <si>
    <t>II. Long-term liabilities</t>
  </si>
  <si>
    <t>330</t>
  </si>
  <si>
    <t>7. Other long-term payables</t>
  </si>
  <si>
    <t>337</t>
  </si>
  <si>
    <t>D- OWNERS' EQUITY</t>
  </si>
  <si>
    <t>400</t>
  </si>
  <si>
    <t>I. Owners' Equity</t>
  </si>
  <si>
    <t>410</t>
  </si>
  <si>
    <t>1. Business capital</t>
  </si>
  <si>
    <t>411</t>
  </si>
  <si>
    <t>- Common stock with voting rights</t>
  </si>
  <si>
    <t>411a</t>
  </si>
  <si>
    <t>418</t>
  </si>
  <si>
    <t>421</t>
  </si>
  <si>
    <t xml:space="preserve">- Accumulated undistributed profit after tax at end of last period </t>
  </si>
  <si>
    <t>421a</t>
  </si>
  <si>
    <t xml:space="preserve">- Undistributed profit after tax this period </t>
  </si>
  <si>
    <t>421b</t>
  </si>
  <si>
    <t>440</t>
  </si>
  <si>
    <t xml:space="preserve">RESOURCES
</t>
  </si>
  <si>
    <t>5.1</t>
  </si>
  <si>
    <t xml:space="preserve">IV. Long-term assets in progress 
</t>
  </si>
  <si>
    <t xml:space="preserve">2. Construction in progress
</t>
  </si>
  <si>
    <t xml:space="preserve">1. Investment in subsidiaries
</t>
  </si>
  <si>
    <t xml:space="preserve">2. Investment in Joint Ventures, Associates
</t>
  </si>
  <si>
    <t xml:space="preserve">V. Long-term financial investments 
</t>
  </si>
  <si>
    <t>7. Investment &amp; Development Fund</t>
  </si>
  <si>
    <t xml:space="preserve">10. Retained earnings
</t>
  </si>
  <si>
    <t>5.2</t>
  </si>
  <si>
    <t>5.3</t>
  </si>
  <si>
    <t>5.4</t>
  </si>
  <si>
    <t>5.5</t>
  </si>
  <si>
    <t>5.6</t>
  </si>
  <si>
    <t>5.7</t>
  </si>
  <si>
    <t>5.8</t>
  </si>
  <si>
    <t>5.9</t>
  </si>
  <si>
    <t>5.15</t>
  </si>
  <si>
    <t>5.10</t>
  </si>
  <si>
    <t>5.11</t>
  </si>
  <si>
    <t>5.12</t>
  </si>
  <si>
    <t>5.13</t>
  </si>
  <si>
    <t>5.14</t>
  </si>
  <si>
    <t>5.16</t>
  </si>
  <si>
    <t>5.17</t>
  </si>
  <si>
    <t>-</t>
  </si>
  <si>
    <t>TOTAL RESOURCES (440=)</t>
  </si>
  <si>
    <t>Income statement</t>
  </si>
  <si>
    <t>Year 2017 (VND)</t>
  </si>
  <si>
    <t>Year 2018 (VND)</t>
  </si>
  <si>
    <t>Cach flows</t>
  </si>
  <si>
    <t>1. Profit before tax</t>
  </si>
  <si>
    <t>01</t>
  </si>
  <si>
    <t>2. Adjustment of following items</t>
  </si>
  <si>
    <t>- Fixed asset depreciation</t>
  </si>
  <si>
    <t>02</t>
  </si>
  <si>
    <t>- Allowances</t>
  </si>
  <si>
    <t>03</t>
  </si>
  <si>
    <t>- Foreign exchange rate differences</t>
  </si>
  <si>
    <t>04</t>
  </si>
  <si>
    <t>- Gains (loss) from investing activities</t>
  </si>
  <si>
    <t>05</t>
  </si>
  <si>
    <t>- Interest expenses</t>
  </si>
  <si>
    <t>06</t>
  </si>
  <si>
    <t>3. Profit from operating activities before working capital changes</t>
  </si>
  <si>
    <t>08</t>
  </si>
  <si>
    <t>- Increase/Decrease in accounts receivable</t>
  </si>
  <si>
    <t>09</t>
  </si>
  <si>
    <t>- Increase/Decrease in inventory</t>
  </si>
  <si>
    <t>10</t>
  </si>
  <si>
    <t>- Increase/Decrease in accounts payables (excluding interest payables, income tax payables)</t>
  </si>
  <si>
    <t>11</t>
  </si>
  <si>
    <t>- Increase/Decrease in prepaid expenses</t>
  </si>
  <si>
    <t>12</t>
  </si>
  <si>
    <t>- Interest expense paid</t>
  </si>
  <si>
    <t>14</t>
  </si>
  <si>
    <t>- Income tax paid</t>
  </si>
  <si>
    <t>15</t>
  </si>
  <si>
    <t>- Other cash received from operating activities</t>
  </si>
  <si>
    <t>16</t>
  </si>
  <si>
    <t>- Other cash paid for operating activities</t>
  </si>
  <si>
    <t>17</t>
  </si>
  <si>
    <t>Net cash from operating activities</t>
  </si>
  <si>
    <t>20</t>
  </si>
  <si>
    <t>II. Cash flows from investing activities</t>
  </si>
  <si>
    <t>1. Acquisition of fixed assets and other non-current assets</t>
  </si>
  <si>
    <t>21</t>
  </si>
  <si>
    <t>2. Proceeds from sale of fixed assets and other non-current assets</t>
  </si>
  <si>
    <t>22</t>
  </si>
  <si>
    <t>5. Investments in associates</t>
  </si>
  <si>
    <t>25</t>
  </si>
  <si>
    <t>7. Interest and dividend received</t>
  </si>
  <si>
    <t>27</t>
  </si>
  <si>
    <t>Net cash from investing activities</t>
  </si>
  <si>
    <t>30</t>
  </si>
  <si>
    <t>III. Cash flows from financing activities</t>
  </si>
  <si>
    <t>3. Proceeds from borrowing</t>
  </si>
  <si>
    <t>33</t>
  </si>
  <si>
    <t>4. Payments of principal</t>
  </si>
  <si>
    <t>34</t>
  </si>
  <si>
    <t>6. Dividends paid for owners</t>
  </si>
  <si>
    <t>36</t>
  </si>
  <si>
    <t>Net cash from financing activities</t>
  </si>
  <si>
    <t>40</t>
  </si>
  <si>
    <t>Net cash of the year (50 = 20+30+40)</t>
  </si>
  <si>
    <t>50</t>
  </si>
  <si>
    <t>Cash and cash equivalent at beginning of period</t>
  </si>
  <si>
    <t>60</t>
  </si>
  <si>
    <t>Effects of changes in foreign exchange rate</t>
  </si>
  <si>
    <t>61</t>
  </si>
  <si>
    <t>Cash and cash equivalent at end of period (70 = 50+60+61)</t>
  </si>
  <si>
    <t>70</t>
  </si>
  <si>
    <t>I. Cash flows from operating activities</t>
  </si>
  <si>
    <t>31</t>
  </si>
  <si>
    <t>32</t>
  </si>
  <si>
    <t>51</t>
  </si>
  <si>
    <t>52</t>
  </si>
  <si>
    <t>24</t>
  </si>
  <si>
    <t>Within: Interest expenses</t>
  </si>
  <si>
    <t>1. Gross sales</t>
  </si>
  <si>
    <t>2. Less deductions</t>
  </si>
  <si>
    <t>4. Cost of goods sold</t>
  </si>
  <si>
    <t>7. Financial expenses</t>
  </si>
  <si>
    <t>8. Selling expenses</t>
  </si>
  <si>
    <t>9. Administration expenses</t>
  </si>
  <si>
    <t>11. Other income</t>
  </si>
  <si>
    <t>12. Other expenses</t>
  </si>
  <si>
    <t>13. Profit (loss) from other activities (40=31-32)</t>
  </si>
  <si>
    <t>15. Income tax payable</t>
  </si>
  <si>
    <t>16. Deferred income tax</t>
  </si>
  <si>
    <t>17. Net profit (loss) after tax (60=50-51-52)</t>
  </si>
  <si>
    <t>23</t>
  </si>
  <si>
    <t>5.18</t>
  </si>
  <si>
    <t>5.19</t>
  </si>
  <si>
    <t>5.20</t>
  </si>
  <si>
    <t>5.21</t>
  </si>
  <si>
    <t>5.22</t>
  </si>
  <si>
    <t>5.23</t>
  </si>
  <si>
    <t>5.24</t>
  </si>
  <si>
    <t>5. Gross margin (20=10-11)</t>
  </si>
  <si>
    <t xml:space="preserve">6. Profit from financial activities </t>
  </si>
  <si>
    <t>3. Net income (10=01-02)</t>
  </si>
  <si>
    <t>14. Accounting profit (loss) (50=30+40+45)</t>
  </si>
  <si>
    <t>10. Profit from operation activities (30+20+(21-22)-(25+26))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</si>
</sst>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₫"/>
  </numFmts>
  <fonts count="13" x14ac:knownFonts="1">
    <font>
      <sz val="11"/>
      <color theme="1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b/>
      <sz val="15"/>
      <color theme="1"/>
      <name val="Arial"/>
      <family val="2"/>
      <charset val="163"/>
      <scheme val="minor"/>
    </font>
    <font>
      <b/>
      <sz val="9"/>
      <name val="Arial"/>
      <family val="2"/>
      <charset val="163"/>
    </font>
    <font>
      <sz val="9"/>
      <name val="Arial"/>
      <family val="2"/>
      <charset val="163"/>
    </font>
    <font>
      <sz val="9"/>
      <color theme="1"/>
      <name val="Arial"/>
      <family val="2"/>
      <charset val="163"/>
      <scheme val="minor"/>
    </font>
    <font>
      <b/>
      <sz val="9"/>
      <color theme="1"/>
      <name val="Arial"/>
      <family val="2"/>
      <charset val="163"/>
      <scheme val="minor"/>
    </font>
    <font>
      <b/>
      <i/>
      <sz val="9"/>
      <name val="Arial"/>
      <family val="2"/>
      <charset val="163"/>
    </font>
    <font>
      <b/>
      <sz val="11"/>
      <name val="Arial"/>
      <family val="2"/>
      <charset val="163"/>
    </font>
    <font>
      <sz val="11"/>
      <name val="Arial"/>
      <family val="2"/>
      <charset val="163"/>
    </font>
    <font>
      <i/>
      <sz val="11"/>
      <name val="Arial"/>
      <family val="2"/>
      <charset val="163"/>
    </font>
    <font>
      <b/>
      <i/>
      <sz val="11"/>
      <name val="Arial"/>
      <family val="2"/>
      <charset val="163"/>
    </font>
    <font>
      <b/>
      <sz val="16"/>
      <color theme="1"/>
      <name val="Arial"/>
      <family val="2"/>
      <charset val="163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/>
    <xf numFmtId="49" fontId="3" fillId="0" borderId="1" xfId="0" applyNumberFormat="1" applyFont="1" applyBorder="1"/>
    <xf numFmtId="0" fontId="4" fillId="0" borderId="1" xfId="0" applyFont="1" applyBorder="1"/>
    <xf numFmtId="49" fontId="3" fillId="0" borderId="1" xfId="0" applyNumberFormat="1" applyFont="1" applyBorder="1" applyAlignment="1"/>
    <xf numFmtId="164" fontId="3" fillId="0" borderId="1" xfId="0" applyNumberFormat="1" applyFont="1" applyBorder="1" applyAlignment="1"/>
    <xf numFmtId="0" fontId="0" fillId="0" borderId="0" xfId="0" applyAlignment="1"/>
    <xf numFmtId="0" fontId="4" fillId="0" borderId="1" xfId="0" applyFont="1" applyBorder="1" applyAlignment="1"/>
    <xf numFmtId="164" fontId="4" fillId="0" borderId="1" xfId="0" applyNumberFormat="1" applyFont="1" applyBorder="1" applyAlignment="1"/>
    <xf numFmtId="0" fontId="3" fillId="0" borderId="0" xfId="0" applyFont="1" applyAlignment="1">
      <alignment horizontal="center" vertical="center"/>
    </xf>
    <xf numFmtId="49" fontId="4" fillId="0" borderId="1" xfId="0" applyNumberFormat="1" applyFont="1" applyBorder="1" applyAlignment="1"/>
    <xf numFmtId="0" fontId="1" fillId="0" borderId="0" xfId="0" applyFont="1" applyAlignment="1"/>
    <xf numFmtId="0" fontId="0" fillId="0" borderId="0" xfId="0" applyFont="1" applyAlignment="1"/>
    <xf numFmtId="164" fontId="4" fillId="0" borderId="1" xfId="0" applyNumberFormat="1" applyFont="1" applyBorder="1" applyAlignment="1">
      <alignment horizontal="right"/>
    </xf>
    <xf numFmtId="0" fontId="1" fillId="0" borderId="0" xfId="0" applyFont="1"/>
    <xf numFmtId="49" fontId="4" fillId="0" borderId="1" xfId="0" applyNumberFormat="1" applyFont="1" applyBorder="1"/>
    <xf numFmtId="0" fontId="2" fillId="0" borderId="0" xfId="0" applyFont="1" applyAlignment="1">
      <alignment horizontal="center"/>
    </xf>
    <xf numFmtId="164" fontId="3" fillId="0" borderId="1" xfId="0" applyNumberFormat="1" applyFont="1" applyBorder="1"/>
    <xf numFmtId="164" fontId="4" fillId="0" borderId="1" xfId="0" applyNumberFormat="1" applyFont="1" applyBorder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1" fillId="0" borderId="2" xfId="0" applyFont="1" applyBorder="1"/>
    <xf numFmtId="49" fontId="1" fillId="0" borderId="2" xfId="0" applyNumberFormat="1" applyFont="1" applyBorder="1"/>
    <xf numFmtId="164" fontId="1" fillId="0" borderId="2" xfId="0" applyNumberFormat="1" applyFont="1" applyBorder="1"/>
    <xf numFmtId="0" fontId="7" fillId="0" borderId="0" xfId="0" applyFont="1"/>
    <xf numFmtId="0" fontId="8" fillId="0" borderId="2" xfId="0" applyFont="1" applyBorder="1" applyAlignment="1">
      <alignment horizontal="center" vertical="center"/>
    </xf>
    <xf numFmtId="0" fontId="0" fillId="0" borderId="2" xfId="0" applyFont="1" applyBorder="1"/>
    <xf numFmtId="49" fontId="0" fillId="0" borderId="2" xfId="0" applyNumberFormat="1" applyFont="1" applyBorder="1"/>
    <xf numFmtId="164" fontId="0" fillId="0" borderId="2" xfId="0" applyNumberFormat="1" applyFont="1" applyBorder="1"/>
    <xf numFmtId="164" fontId="0" fillId="0" borderId="2" xfId="0" applyNumberFormat="1" applyFont="1" applyBorder="1" applyAlignment="1">
      <alignment horizontal="right"/>
    </xf>
    <xf numFmtId="0" fontId="9" fillId="0" borderId="2" xfId="0" applyFont="1" applyBorder="1"/>
    <xf numFmtId="49" fontId="9" fillId="0" borderId="2" xfId="0" applyNumberFormat="1" applyFont="1" applyBorder="1"/>
    <xf numFmtId="164" fontId="9" fillId="0" borderId="2" xfId="0" applyNumberFormat="1" applyFont="1" applyBorder="1"/>
    <xf numFmtId="49" fontId="8" fillId="0" borderId="2" xfId="0" applyNumberFormat="1" applyFont="1" applyBorder="1"/>
    <xf numFmtId="0" fontId="10" fillId="0" borderId="2" xfId="0" applyFont="1" applyBorder="1"/>
    <xf numFmtId="49" fontId="11" fillId="0" borderId="2" xfId="0" applyNumberFormat="1" applyFont="1" applyBorder="1"/>
    <xf numFmtId="164" fontId="10" fillId="0" borderId="2" xfId="0" applyNumberFormat="1" applyFont="1" applyBorder="1"/>
    <xf numFmtId="0" fontId="9" fillId="0" borderId="2" xfId="0" applyFont="1" applyFill="1" applyBorder="1"/>
    <xf numFmtId="0" fontId="8" fillId="0" borderId="2" xfId="0" applyFont="1" applyFill="1" applyBorder="1"/>
    <xf numFmtId="0" fontId="8" fillId="0" borderId="2" xfId="0" applyFont="1" applyBorder="1"/>
    <xf numFmtId="164" fontId="8" fillId="0" borderId="2" xfId="0" applyNumberFormat="1" applyFont="1" applyBorder="1"/>
    <xf numFmtId="0" fontId="1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9"/>
  <sheetViews>
    <sheetView tabSelected="1" topLeftCell="A46" workbookViewId="0">
      <selection activeCell="A74" sqref="A74"/>
    </sheetView>
  </sheetViews>
  <sheetFormatPr defaultRowHeight="14.25" x14ac:dyDescent="0.2"/>
  <cols>
    <col min="1" max="1" width="37.5" style="7" customWidth="1"/>
    <col min="2" max="3" width="9" style="7"/>
    <col min="4" max="4" width="17.875" style="7" customWidth="1"/>
    <col min="5" max="5" width="17.75" style="7" customWidth="1"/>
    <col min="6" max="16384" width="9" style="7"/>
  </cols>
  <sheetData>
    <row r="2" spans="1:6" ht="19.5" x14ac:dyDescent="0.3">
      <c r="A2" s="17" t="s">
        <v>0</v>
      </c>
      <c r="B2" s="17"/>
      <c r="C2" s="17"/>
      <c r="D2" s="17"/>
      <c r="E2" s="17"/>
      <c r="F2" s="17"/>
    </row>
    <row r="4" spans="1:6" s="12" customFormat="1" ht="15" x14ac:dyDescent="0.25">
      <c r="A4" s="10" t="s">
        <v>1</v>
      </c>
      <c r="B4" s="10" t="s">
        <v>2</v>
      </c>
      <c r="C4" s="10" t="s">
        <v>3</v>
      </c>
      <c r="D4" s="10" t="s">
        <v>4</v>
      </c>
      <c r="E4" s="10" t="s">
        <v>5</v>
      </c>
    </row>
    <row r="5" spans="1:6" s="12" customFormat="1" ht="15" x14ac:dyDescent="0.25">
      <c r="A5" s="2" t="s">
        <v>6</v>
      </c>
      <c r="B5" s="5"/>
      <c r="C5" s="5"/>
      <c r="D5" s="2" t="s">
        <v>7</v>
      </c>
      <c r="E5" s="2" t="s">
        <v>7</v>
      </c>
    </row>
    <row r="6" spans="1:6" s="12" customFormat="1" ht="15" x14ac:dyDescent="0.25">
      <c r="A6" s="2" t="s">
        <v>8</v>
      </c>
      <c r="B6" s="5" t="s">
        <v>9</v>
      </c>
      <c r="C6" s="5"/>
      <c r="D6" s="6">
        <v>552470449137</v>
      </c>
      <c r="E6" s="6">
        <v>465329935064</v>
      </c>
    </row>
    <row r="7" spans="1:6" s="12" customFormat="1" ht="15" x14ac:dyDescent="0.25">
      <c r="A7" s="2" t="s">
        <v>10</v>
      </c>
      <c r="B7" s="5" t="s">
        <v>11</v>
      </c>
      <c r="C7" s="5" t="s">
        <v>105</v>
      </c>
      <c r="D7" s="6">
        <v>68693422599</v>
      </c>
      <c r="E7" s="6">
        <v>23844073898</v>
      </c>
    </row>
    <row r="8" spans="1:6" x14ac:dyDescent="0.2">
      <c r="A8" s="8" t="s">
        <v>12</v>
      </c>
      <c r="B8" s="11" t="s">
        <v>13</v>
      </c>
      <c r="C8" s="11"/>
      <c r="D8" s="9">
        <f>D7</f>
        <v>68693422599</v>
      </c>
      <c r="E8" s="9">
        <f>E7</f>
        <v>23844073898</v>
      </c>
    </row>
    <row r="9" spans="1:6" x14ac:dyDescent="0.2">
      <c r="A9" s="8" t="s">
        <v>14</v>
      </c>
      <c r="B9" s="11" t="s">
        <v>15</v>
      </c>
      <c r="C9" s="11"/>
      <c r="D9" s="14" t="s">
        <v>129</v>
      </c>
      <c r="E9" s="14" t="s">
        <v>129</v>
      </c>
    </row>
    <row r="10" spans="1:6" s="12" customFormat="1" ht="15" x14ac:dyDescent="0.25">
      <c r="A10" s="2" t="s">
        <v>16</v>
      </c>
      <c r="B10" s="5" t="s">
        <v>17</v>
      </c>
      <c r="C10" s="5"/>
      <c r="D10" s="6">
        <v>249936051938</v>
      </c>
      <c r="E10" s="6">
        <v>201338617629</v>
      </c>
    </row>
    <row r="11" spans="1:6" x14ac:dyDescent="0.2">
      <c r="A11" s="8" t="s">
        <v>18</v>
      </c>
      <c r="B11" s="11" t="s">
        <v>19</v>
      </c>
      <c r="C11" s="11" t="s">
        <v>113</v>
      </c>
      <c r="D11" s="9">
        <v>232448211908</v>
      </c>
      <c r="E11" s="9">
        <v>17031212811</v>
      </c>
    </row>
    <row r="12" spans="1:6" x14ac:dyDescent="0.2">
      <c r="A12" s="8" t="s">
        <v>20</v>
      </c>
      <c r="B12" s="11" t="s">
        <v>21</v>
      </c>
      <c r="C12" s="11" t="s">
        <v>114</v>
      </c>
      <c r="D12" s="9">
        <v>7511538731</v>
      </c>
      <c r="E12" s="9">
        <v>37745015780</v>
      </c>
    </row>
    <row r="13" spans="1:6" x14ac:dyDescent="0.2">
      <c r="A13" s="8" t="s">
        <v>22</v>
      </c>
      <c r="B13" s="11" t="s">
        <v>23</v>
      </c>
      <c r="C13" s="11" t="s">
        <v>114</v>
      </c>
      <c r="D13" s="9">
        <v>9976301299</v>
      </c>
      <c r="E13" s="9">
        <v>19562389038</v>
      </c>
    </row>
    <row r="14" spans="1:6" s="12" customFormat="1" ht="15" x14ac:dyDescent="0.25">
      <c r="A14" s="2" t="s">
        <v>24</v>
      </c>
      <c r="B14" s="5" t="s">
        <v>25</v>
      </c>
      <c r="C14" s="5"/>
      <c r="D14" s="6">
        <v>233490257753</v>
      </c>
      <c r="E14" s="6">
        <v>234191471216</v>
      </c>
    </row>
    <row r="15" spans="1:6" x14ac:dyDescent="0.2">
      <c r="A15" s="8" t="s">
        <v>26</v>
      </c>
      <c r="B15" s="11" t="s">
        <v>27</v>
      </c>
      <c r="C15" s="11" t="s">
        <v>115</v>
      </c>
      <c r="D15" s="9">
        <v>233512623231</v>
      </c>
      <c r="E15" s="9">
        <v>239164305326</v>
      </c>
    </row>
    <row r="16" spans="1:6" x14ac:dyDescent="0.2">
      <c r="A16" s="8" t="s">
        <v>28</v>
      </c>
      <c r="B16" s="11" t="s">
        <v>29</v>
      </c>
      <c r="C16" s="11" t="s">
        <v>115</v>
      </c>
      <c r="D16" s="9">
        <v>-22365478</v>
      </c>
      <c r="E16" s="9">
        <v>-4972834110</v>
      </c>
    </row>
    <row r="17" spans="1:5" s="12" customFormat="1" ht="15" x14ac:dyDescent="0.25">
      <c r="A17" s="2" t="s">
        <v>30</v>
      </c>
      <c r="B17" s="5" t="s">
        <v>31</v>
      </c>
      <c r="C17" s="5"/>
      <c r="D17" s="6">
        <v>350716847</v>
      </c>
      <c r="E17" s="6">
        <v>2955772321</v>
      </c>
    </row>
    <row r="18" spans="1:5" x14ac:dyDescent="0.2">
      <c r="A18" s="8" t="s">
        <v>32</v>
      </c>
      <c r="B18" s="11" t="s">
        <v>33</v>
      </c>
      <c r="C18" s="11" t="s">
        <v>116</v>
      </c>
      <c r="D18" s="9">
        <f>D17</f>
        <v>350716847</v>
      </c>
      <c r="E18" s="9">
        <f>E17</f>
        <v>2955772321</v>
      </c>
    </row>
    <row r="19" spans="1:5" s="12" customFormat="1" ht="15" x14ac:dyDescent="0.25">
      <c r="A19" s="2" t="s">
        <v>34</v>
      </c>
      <c r="B19" s="5" t="s">
        <v>35</v>
      </c>
      <c r="C19" s="5"/>
      <c r="D19" s="6">
        <v>260653064022</v>
      </c>
      <c r="E19" s="6">
        <v>226268050798</v>
      </c>
    </row>
    <row r="20" spans="1:5" s="12" customFormat="1" ht="15" x14ac:dyDescent="0.25">
      <c r="A20" s="2" t="s">
        <v>36</v>
      </c>
      <c r="B20" s="5" t="s">
        <v>37</v>
      </c>
      <c r="C20" s="5"/>
      <c r="D20" s="6"/>
      <c r="E20" s="6"/>
    </row>
    <row r="21" spans="1:5" s="12" customFormat="1" ht="15" x14ac:dyDescent="0.25">
      <c r="A21" s="2" t="s">
        <v>38</v>
      </c>
      <c r="B21" s="5" t="s">
        <v>39</v>
      </c>
      <c r="C21" s="5"/>
      <c r="D21" s="6">
        <v>168685666030</v>
      </c>
      <c r="E21" s="6">
        <v>194071909575</v>
      </c>
    </row>
    <row r="22" spans="1:5" s="13" customFormat="1" x14ac:dyDescent="0.2">
      <c r="A22" s="8" t="s">
        <v>40</v>
      </c>
      <c r="B22" s="11" t="s">
        <v>41</v>
      </c>
      <c r="C22" s="11" t="s">
        <v>117</v>
      </c>
      <c r="D22" s="9">
        <v>165093766030</v>
      </c>
      <c r="E22" s="9">
        <v>188584593232</v>
      </c>
    </row>
    <row r="23" spans="1:5" x14ac:dyDescent="0.2">
      <c r="A23" s="8" t="s">
        <v>42</v>
      </c>
      <c r="B23" s="11" t="s">
        <v>43</v>
      </c>
      <c r="C23" s="11"/>
      <c r="D23" s="9">
        <v>330020168061</v>
      </c>
      <c r="E23" s="9">
        <v>416758012088</v>
      </c>
    </row>
    <row r="24" spans="1:5" x14ac:dyDescent="0.2">
      <c r="A24" s="8" t="s">
        <v>44</v>
      </c>
      <c r="B24" s="11" t="s">
        <v>45</v>
      </c>
      <c r="C24" s="11"/>
      <c r="D24" s="9">
        <v>-164926402031</v>
      </c>
      <c r="E24" s="9">
        <v>-228173418856</v>
      </c>
    </row>
    <row r="25" spans="1:5" x14ac:dyDescent="0.2">
      <c r="A25" s="8" t="s">
        <v>46</v>
      </c>
      <c r="B25" s="11" t="s">
        <v>47</v>
      </c>
      <c r="C25" s="11" t="s">
        <v>118</v>
      </c>
      <c r="D25" s="9">
        <v>3591900000</v>
      </c>
      <c r="E25" s="9">
        <v>5487316343</v>
      </c>
    </row>
    <row r="26" spans="1:5" x14ac:dyDescent="0.2">
      <c r="A26" s="8" t="s">
        <v>42</v>
      </c>
      <c r="B26" s="11" t="s">
        <v>48</v>
      </c>
      <c r="C26" s="11"/>
      <c r="D26" s="9">
        <v>9767833720</v>
      </c>
      <c r="E26" s="9">
        <v>12155336916</v>
      </c>
    </row>
    <row r="27" spans="1:5" x14ac:dyDescent="0.2">
      <c r="A27" s="8" t="s">
        <v>44</v>
      </c>
      <c r="B27" s="11" t="s">
        <v>49</v>
      </c>
      <c r="C27" s="11"/>
      <c r="D27" s="9">
        <v>-6175933720</v>
      </c>
      <c r="E27" s="9">
        <v>-6668020573</v>
      </c>
    </row>
    <row r="28" spans="1:5" s="12" customFormat="1" ht="15" x14ac:dyDescent="0.25">
      <c r="A28" s="2" t="s">
        <v>106</v>
      </c>
      <c r="B28" s="5" t="s">
        <v>50</v>
      </c>
      <c r="C28" s="5"/>
      <c r="D28" s="6">
        <v>40171240412</v>
      </c>
      <c r="E28" s="6">
        <v>22054103944</v>
      </c>
    </row>
    <row r="29" spans="1:5" x14ac:dyDescent="0.2">
      <c r="A29" s="8" t="s">
        <v>107</v>
      </c>
      <c r="B29" s="11" t="s">
        <v>51</v>
      </c>
      <c r="C29" s="11" t="s">
        <v>119</v>
      </c>
      <c r="D29" s="9">
        <f>D28</f>
        <v>40171240412</v>
      </c>
      <c r="E29" s="9">
        <f>E28</f>
        <v>22054103944</v>
      </c>
    </row>
    <row r="30" spans="1:5" s="12" customFormat="1" ht="15" x14ac:dyDescent="0.25">
      <c r="A30" s="2" t="s">
        <v>110</v>
      </c>
      <c r="B30" s="5" t="s">
        <v>52</v>
      </c>
      <c r="C30" s="5" t="s">
        <v>120</v>
      </c>
      <c r="D30" s="6">
        <v>49159000000</v>
      </c>
      <c r="E30" s="6">
        <v>1659000000</v>
      </c>
    </row>
    <row r="31" spans="1:5" x14ac:dyDescent="0.2">
      <c r="A31" s="8" t="s">
        <v>108</v>
      </c>
      <c r="B31" s="11" t="s">
        <v>53</v>
      </c>
      <c r="C31" s="11"/>
      <c r="D31" s="9">
        <v>47500000000</v>
      </c>
      <c r="E31" s="14" t="s">
        <v>129</v>
      </c>
    </row>
    <row r="32" spans="1:5" x14ac:dyDescent="0.2">
      <c r="A32" s="8" t="s">
        <v>109</v>
      </c>
      <c r="B32" s="11" t="s">
        <v>54</v>
      </c>
      <c r="C32" s="11"/>
      <c r="D32" s="9">
        <v>1659000000</v>
      </c>
      <c r="E32" s="9">
        <f>E30</f>
        <v>1659000000</v>
      </c>
    </row>
    <row r="33" spans="1:5" s="12" customFormat="1" ht="15" x14ac:dyDescent="0.25">
      <c r="A33" s="2" t="s">
        <v>55</v>
      </c>
      <c r="B33" s="5" t="s">
        <v>56</v>
      </c>
      <c r="C33" s="5"/>
      <c r="D33" s="6">
        <v>2637157580</v>
      </c>
      <c r="E33" s="6">
        <v>8483037279</v>
      </c>
    </row>
    <row r="34" spans="1:5" x14ac:dyDescent="0.2">
      <c r="A34" s="8" t="s">
        <v>57</v>
      </c>
      <c r="B34" s="11" t="s">
        <v>58</v>
      </c>
      <c r="C34" s="11" t="s">
        <v>116</v>
      </c>
      <c r="D34" s="9">
        <f>D33</f>
        <v>2637157580</v>
      </c>
      <c r="E34" s="9">
        <f>E33</f>
        <v>8483037279</v>
      </c>
    </row>
    <row r="35" spans="1:5" s="12" customFormat="1" ht="15" x14ac:dyDescent="0.25">
      <c r="A35" s="2" t="s">
        <v>59</v>
      </c>
      <c r="B35" s="5" t="s">
        <v>60</v>
      </c>
      <c r="C35" s="5"/>
      <c r="D35" s="6">
        <f>D19+D6</f>
        <v>813123513159</v>
      </c>
      <c r="E35" s="6">
        <f>E19+E6</f>
        <v>691597985862</v>
      </c>
    </row>
    <row r="36" spans="1:5" s="12" customFormat="1" ht="15" x14ac:dyDescent="0.25">
      <c r="A36" s="2" t="s">
        <v>104</v>
      </c>
      <c r="B36" s="5"/>
      <c r="C36" s="5"/>
      <c r="D36" s="6"/>
      <c r="E36" s="6"/>
    </row>
    <row r="37" spans="1:5" s="12" customFormat="1" ht="15" x14ac:dyDescent="0.25">
      <c r="A37" s="2" t="s">
        <v>61</v>
      </c>
      <c r="B37" s="5" t="s">
        <v>62</v>
      </c>
      <c r="C37" s="5"/>
      <c r="D37" s="6">
        <v>553015721777</v>
      </c>
      <c r="E37" s="6">
        <v>431156500999</v>
      </c>
    </row>
    <row r="38" spans="1:5" s="12" customFormat="1" ht="15" x14ac:dyDescent="0.25">
      <c r="A38" s="2" t="s">
        <v>63</v>
      </c>
      <c r="B38" s="5" t="s">
        <v>64</v>
      </c>
      <c r="C38" s="5"/>
      <c r="D38" s="6">
        <v>552215721777</v>
      </c>
      <c r="E38" s="6">
        <v>430656500999</v>
      </c>
    </row>
    <row r="39" spans="1:5" x14ac:dyDescent="0.2">
      <c r="A39" s="8" t="s">
        <v>65</v>
      </c>
      <c r="B39" s="11" t="s">
        <v>66</v>
      </c>
      <c r="C39" s="11" t="s">
        <v>121</v>
      </c>
      <c r="D39" s="9">
        <v>122275437447</v>
      </c>
      <c r="E39" s="9">
        <v>102677839906</v>
      </c>
    </row>
    <row r="40" spans="1:5" x14ac:dyDescent="0.2">
      <c r="A40" s="8" t="s">
        <v>67</v>
      </c>
      <c r="B40" s="11" t="s">
        <v>68</v>
      </c>
      <c r="C40" s="11" t="s">
        <v>122</v>
      </c>
      <c r="D40" s="9">
        <v>885934228</v>
      </c>
      <c r="E40" s="9">
        <v>305506317</v>
      </c>
    </row>
    <row r="41" spans="1:5" ht="14.25" customHeight="1" x14ac:dyDescent="0.2">
      <c r="A41" s="8" t="s">
        <v>69</v>
      </c>
      <c r="B41" s="11" t="s">
        <v>70</v>
      </c>
      <c r="C41" s="11" t="s">
        <v>123</v>
      </c>
      <c r="D41" s="9">
        <v>7523446920</v>
      </c>
      <c r="E41" s="9">
        <v>7523876460</v>
      </c>
    </row>
    <row r="42" spans="1:5" x14ac:dyDescent="0.2">
      <c r="A42" s="8" t="s">
        <v>71</v>
      </c>
      <c r="B42" s="11" t="s">
        <v>72</v>
      </c>
      <c r="C42" s="11"/>
      <c r="D42" s="9">
        <v>29406504248</v>
      </c>
      <c r="E42" s="9">
        <v>38293836660</v>
      </c>
    </row>
    <row r="43" spans="1:5" x14ac:dyDescent="0.2">
      <c r="A43" s="8" t="s">
        <v>73</v>
      </c>
      <c r="B43" s="11" t="s">
        <v>74</v>
      </c>
      <c r="C43" s="11" t="s">
        <v>124</v>
      </c>
      <c r="D43" s="9">
        <v>1611192882</v>
      </c>
      <c r="E43" s="9">
        <v>4779138352</v>
      </c>
    </row>
    <row r="44" spans="1:5" x14ac:dyDescent="0.2">
      <c r="A44" s="8" t="s">
        <v>75</v>
      </c>
      <c r="B44" s="11" t="s">
        <v>76</v>
      </c>
      <c r="C44" s="11" t="s">
        <v>125</v>
      </c>
      <c r="D44" s="9">
        <v>144923240350</v>
      </c>
      <c r="E44" s="9">
        <v>63936688497</v>
      </c>
    </row>
    <row r="45" spans="1:5" x14ac:dyDescent="0.2">
      <c r="A45" s="8" t="s">
        <v>77</v>
      </c>
      <c r="B45" s="11" t="s">
        <v>78</v>
      </c>
      <c r="C45" s="11" t="s">
        <v>126</v>
      </c>
      <c r="D45" s="9">
        <v>4109334539</v>
      </c>
      <c r="E45" s="9">
        <v>20858487962</v>
      </c>
    </row>
    <row r="46" spans="1:5" x14ac:dyDescent="0.2">
      <c r="A46" s="8" t="s">
        <v>79</v>
      </c>
      <c r="B46" s="11" t="s">
        <v>80</v>
      </c>
      <c r="C46" s="11" t="s">
        <v>121</v>
      </c>
      <c r="D46" s="9">
        <v>240000000000</v>
      </c>
      <c r="E46" s="9">
        <v>191310313024</v>
      </c>
    </row>
    <row r="47" spans="1:5" x14ac:dyDescent="0.2">
      <c r="A47" s="8" t="s">
        <v>81</v>
      </c>
      <c r="B47" s="11" t="s">
        <v>82</v>
      </c>
      <c r="C47" s="11" t="s">
        <v>127</v>
      </c>
      <c r="D47" s="9">
        <v>467668935</v>
      </c>
      <c r="E47" s="14" t="s">
        <v>129</v>
      </c>
    </row>
    <row r="48" spans="1:5" x14ac:dyDescent="0.2">
      <c r="A48" s="8" t="s">
        <v>83</v>
      </c>
      <c r="B48" s="11" t="s">
        <v>84</v>
      </c>
      <c r="C48" s="11"/>
      <c r="D48" s="9">
        <v>1003962210</v>
      </c>
      <c r="E48" s="9">
        <v>961813821</v>
      </c>
    </row>
    <row r="49" spans="1:5" s="12" customFormat="1" ht="15" x14ac:dyDescent="0.25">
      <c r="A49" s="2" t="s">
        <v>85</v>
      </c>
      <c r="B49" s="5" t="s">
        <v>86</v>
      </c>
      <c r="C49" s="5"/>
      <c r="D49" s="6">
        <v>800000000</v>
      </c>
      <c r="E49" s="6">
        <v>500000000</v>
      </c>
    </row>
    <row r="50" spans="1:5" x14ac:dyDescent="0.2">
      <c r="A50" s="8" t="s">
        <v>87</v>
      </c>
      <c r="B50" s="11" t="s">
        <v>88</v>
      </c>
      <c r="C50" s="11" t="s">
        <v>126</v>
      </c>
      <c r="D50" s="9">
        <f>D49</f>
        <v>800000000</v>
      </c>
      <c r="E50" s="9">
        <f>E49</f>
        <v>500000000</v>
      </c>
    </row>
    <row r="51" spans="1:5" s="12" customFormat="1" ht="15" x14ac:dyDescent="0.25">
      <c r="A51" s="2" t="s">
        <v>89</v>
      </c>
      <c r="B51" s="5" t="s">
        <v>90</v>
      </c>
      <c r="C51" s="5"/>
      <c r="D51" s="6">
        <v>260107791382</v>
      </c>
      <c r="E51" s="6">
        <v>260441484863</v>
      </c>
    </row>
    <row r="52" spans="1:5" s="12" customFormat="1" ht="15" x14ac:dyDescent="0.25">
      <c r="A52" s="2" t="s">
        <v>91</v>
      </c>
      <c r="B52" s="5" t="s">
        <v>92</v>
      </c>
      <c r="C52" s="5" t="s">
        <v>128</v>
      </c>
      <c r="D52" s="6">
        <f>D51</f>
        <v>260107791382</v>
      </c>
      <c r="E52" s="6">
        <f>E51</f>
        <v>260441484863</v>
      </c>
    </row>
    <row r="53" spans="1:5" x14ac:dyDescent="0.2">
      <c r="A53" s="8" t="s">
        <v>93</v>
      </c>
      <c r="B53" s="11" t="s">
        <v>94</v>
      </c>
      <c r="C53" s="11"/>
      <c r="D53" s="9">
        <v>172500000000</v>
      </c>
      <c r="E53" s="9">
        <v>172500000000</v>
      </c>
    </row>
    <row r="54" spans="1:5" x14ac:dyDescent="0.2">
      <c r="A54" s="8" t="s">
        <v>95</v>
      </c>
      <c r="B54" s="11" t="s">
        <v>96</v>
      </c>
      <c r="C54" s="11"/>
      <c r="D54" s="9">
        <f>D53</f>
        <v>172500000000</v>
      </c>
      <c r="E54" s="9">
        <f>E53</f>
        <v>172500000000</v>
      </c>
    </row>
    <row r="55" spans="1:5" x14ac:dyDescent="0.2">
      <c r="A55" s="8" t="s">
        <v>111</v>
      </c>
      <c r="B55" s="11" t="s">
        <v>97</v>
      </c>
      <c r="C55" s="11"/>
      <c r="D55" s="9">
        <v>56635639925</v>
      </c>
      <c r="E55" s="9">
        <v>54992472219</v>
      </c>
    </row>
    <row r="56" spans="1:5" x14ac:dyDescent="0.2">
      <c r="A56" s="8" t="s">
        <v>112</v>
      </c>
      <c r="B56" s="11" t="s">
        <v>98</v>
      </c>
      <c r="C56" s="11"/>
      <c r="D56" s="9">
        <v>30972151457</v>
      </c>
      <c r="E56" s="9">
        <v>32949012644</v>
      </c>
    </row>
    <row r="57" spans="1:5" x14ac:dyDescent="0.2">
      <c r="A57" s="8" t="s">
        <v>99</v>
      </c>
      <c r="B57" s="11" t="s">
        <v>100</v>
      </c>
      <c r="C57" s="11"/>
      <c r="D57" s="9">
        <v>233174112</v>
      </c>
      <c r="E57" s="9">
        <v>3585658519</v>
      </c>
    </row>
    <row r="58" spans="1:5" x14ac:dyDescent="0.2">
      <c r="A58" s="8" t="s">
        <v>101</v>
      </c>
      <c r="B58" s="11" t="s">
        <v>102</v>
      </c>
      <c r="C58" s="11"/>
      <c r="D58" s="9">
        <v>30123513159</v>
      </c>
      <c r="E58" s="9">
        <v>29363354125</v>
      </c>
    </row>
    <row r="59" spans="1:5" s="12" customFormat="1" ht="15" x14ac:dyDescent="0.25">
      <c r="A59" s="2" t="s">
        <v>130</v>
      </c>
      <c r="B59" s="5" t="s">
        <v>103</v>
      </c>
      <c r="C59" s="5"/>
      <c r="D59" s="6">
        <f>D37+D51</f>
        <v>813123513159</v>
      </c>
      <c r="E59" s="6">
        <f>E37+E51</f>
        <v>691597985862</v>
      </c>
    </row>
  </sheetData>
  <mergeCells count="1">
    <mergeCell ref="A2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2"/>
  <sheetViews>
    <sheetView workbookViewId="0">
      <selection activeCell="H19" sqref="H19"/>
    </sheetView>
  </sheetViews>
  <sheetFormatPr defaultRowHeight="14.25" x14ac:dyDescent="0.2"/>
  <cols>
    <col min="1" max="1" width="45.5" customWidth="1"/>
    <col min="4" max="4" width="17.75" customWidth="1"/>
    <col min="5" max="5" width="18.125" customWidth="1"/>
    <col min="6" max="6" width="10.625" bestFit="1" customWidth="1"/>
    <col min="7" max="7" width="9.75" bestFit="1" customWidth="1"/>
  </cols>
  <sheetData>
    <row r="2" spans="1:7" s="15" customFormat="1" ht="20.25" x14ac:dyDescent="0.3">
      <c r="A2" s="44" t="s">
        <v>131</v>
      </c>
      <c r="B2" s="44"/>
      <c r="C2" s="44"/>
      <c r="D2" s="44"/>
      <c r="E2" s="44"/>
    </row>
    <row r="4" spans="1:7" s="15" customFormat="1" ht="15" x14ac:dyDescent="0.25">
      <c r="A4" s="28" t="s">
        <v>1</v>
      </c>
      <c r="B4" s="28" t="s">
        <v>2</v>
      </c>
      <c r="C4" s="28" t="s">
        <v>3</v>
      </c>
      <c r="D4" s="24" t="s">
        <v>132</v>
      </c>
      <c r="E4" s="24" t="s">
        <v>133</v>
      </c>
    </row>
    <row r="5" spans="1:7" x14ac:dyDescent="0.2">
      <c r="A5" s="29" t="s">
        <v>203</v>
      </c>
      <c r="B5" s="30" t="s">
        <v>136</v>
      </c>
      <c r="C5" s="29" t="s">
        <v>216</v>
      </c>
      <c r="D5" s="31">
        <v>1016630929816</v>
      </c>
      <c r="E5" s="31">
        <v>1019615140220</v>
      </c>
      <c r="F5" s="22"/>
      <c r="G5" s="22"/>
    </row>
    <row r="6" spans="1:7" x14ac:dyDescent="0.2">
      <c r="A6" s="29" t="s">
        <v>204</v>
      </c>
      <c r="B6" s="30" t="s">
        <v>139</v>
      </c>
      <c r="C6" s="29" t="s">
        <v>216</v>
      </c>
      <c r="D6" s="32" t="s">
        <v>129</v>
      </c>
      <c r="E6" s="31">
        <v>1864974229</v>
      </c>
      <c r="F6" s="22"/>
      <c r="G6" s="22"/>
    </row>
    <row r="7" spans="1:7" x14ac:dyDescent="0.2">
      <c r="A7" s="29" t="s">
        <v>225</v>
      </c>
      <c r="B7" s="30" t="s">
        <v>153</v>
      </c>
      <c r="C7" s="29" t="s">
        <v>216</v>
      </c>
      <c r="D7" s="31">
        <v>1016630929816</v>
      </c>
      <c r="E7" s="31">
        <f>E5-E6</f>
        <v>1017750165991</v>
      </c>
      <c r="F7" s="22"/>
      <c r="G7" s="22"/>
    </row>
    <row r="8" spans="1:7" x14ac:dyDescent="0.2">
      <c r="A8" s="29" t="s">
        <v>205</v>
      </c>
      <c r="B8" s="30" t="s">
        <v>155</v>
      </c>
      <c r="C8" s="29" t="s">
        <v>217</v>
      </c>
      <c r="D8" s="31">
        <v>890416366601</v>
      </c>
      <c r="E8" s="31">
        <v>891587339071</v>
      </c>
      <c r="F8" s="22"/>
      <c r="G8" s="22"/>
    </row>
    <row r="9" spans="1:7" s="15" customFormat="1" ht="15" x14ac:dyDescent="0.25">
      <c r="A9" s="24" t="s">
        <v>223</v>
      </c>
      <c r="B9" s="25" t="s">
        <v>167</v>
      </c>
      <c r="C9" s="24"/>
      <c r="D9" s="26">
        <f>D7-D8</f>
        <v>126214563215</v>
      </c>
      <c r="E9" s="26">
        <f>E7-E8</f>
        <v>126162826920</v>
      </c>
      <c r="F9" s="23"/>
      <c r="G9" s="23"/>
    </row>
    <row r="10" spans="1:7" s="21" customFormat="1" x14ac:dyDescent="0.2">
      <c r="A10" s="33" t="s">
        <v>224</v>
      </c>
      <c r="B10" s="34" t="s">
        <v>170</v>
      </c>
      <c r="C10" s="34" t="s">
        <v>218</v>
      </c>
      <c r="D10" s="35">
        <v>2398530030</v>
      </c>
      <c r="E10" s="35">
        <v>3875338049</v>
      </c>
    </row>
    <row r="11" spans="1:7" s="20" customFormat="1" ht="15" x14ac:dyDescent="0.25">
      <c r="A11" s="33" t="s">
        <v>206</v>
      </c>
      <c r="B11" s="36" t="s">
        <v>172</v>
      </c>
      <c r="C11" s="36" t="s">
        <v>219</v>
      </c>
      <c r="D11" s="35">
        <v>1552401327</v>
      </c>
      <c r="E11" s="35">
        <v>267148804</v>
      </c>
    </row>
    <row r="12" spans="1:7" s="27" customFormat="1" x14ac:dyDescent="0.2">
      <c r="A12" s="37" t="s">
        <v>202</v>
      </c>
      <c r="B12" s="38" t="s">
        <v>215</v>
      </c>
      <c r="C12" s="38"/>
      <c r="D12" s="39">
        <v>640550650</v>
      </c>
      <c r="E12" s="39">
        <v>96635245</v>
      </c>
    </row>
    <row r="13" spans="1:7" x14ac:dyDescent="0.2">
      <c r="A13" s="40" t="s">
        <v>207</v>
      </c>
      <c r="B13" s="30" t="s">
        <v>201</v>
      </c>
      <c r="C13" s="29" t="s">
        <v>220</v>
      </c>
      <c r="D13" s="31">
        <v>19649619681</v>
      </c>
      <c r="E13" s="31">
        <v>17844693123</v>
      </c>
    </row>
    <row r="14" spans="1:7" x14ac:dyDescent="0.2">
      <c r="A14" s="40" t="s">
        <v>208</v>
      </c>
      <c r="B14" s="30" t="s">
        <v>174</v>
      </c>
      <c r="C14" s="29" t="s">
        <v>220</v>
      </c>
      <c r="D14" s="31">
        <v>74205883310</v>
      </c>
      <c r="E14" s="31">
        <v>71694034532</v>
      </c>
    </row>
    <row r="15" spans="1:7" s="15" customFormat="1" ht="15" x14ac:dyDescent="0.25">
      <c r="A15" s="41" t="s">
        <v>227</v>
      </c>
      <c r="B15" s="25" t="s">
        <v>178</v>
      </c>
      <c r="C15" s="24"/>
      <c r="D15" s="26">
        <v>33205188927</v>
      </c>
      <c r="E15" s="26">
        <v>40232288510</v>
      </c>
    </row>
    <row r="16" spans="1:7" s="20" customFormat="1" ht="15" x14ac:dyDescent="0.25">
      <c r="A16" s="33" t="s">
        <v>209</v>
      </c>
      <c r="B16" s="36" t="s">
        <v>197</v>
      </c>
      <c r="C16" s="36" t="s">
        <v>221</v>
      </c>
      <c r="D16" s="35">
        <v>6637433754</v>
      </c>
      <c r="E16" s="35">
        <v>890754270</v>
      </c>
    </row>
    <row r="17" spans="1:5" s="20" customFormat="1" ht="15" x14ac:dyDescent="0.25">
      <c r="A17" s="33" t="s">
        <v>210</v>
      </c>
      <c r="B17" s="36" t="s">
        <v>198</v>
      </c>
      <c r="C17" s="36" t="s">
        <v>221</v>
      </c>
      <c r="D17" s="35">
        <v>1532503724</v>
      </c>
      <c r="E17" s="35">
        <v>174699519</v>
      </c>
    </row>
    <row r="18" spans="1:5" s="20" customFormat="1" ht="15" x14ac:dyDescent="0.25">
      <c r="A18" s="42" t="s">
        <v>211</v>
      </c>
      <c r="B18" s="36" t="s">
        <v>187</v>
      </c>
      <c r="C18" s="36"/>
      <c r="D18" s="43">
        <f>D16-D17</f>
        <v>5104930030</v>
      </c>
      <c r="E18" s="43">
        <f>E16-E17</f>
        <v>716054751</v>
      </c>
    </row>
    <row r="19" spans="1:5" s="20" customFormat="1" ht="15" x14ac:dyDescent="0.25">
      <c r="A19" s="42" t="s">
        <v>226</v>
      </c>
      <c r="B19" s="36" t="s">
        <v>189</v>
      </c>
      <c r="C19" s="36"/>
      <c r="D19" s="43">
        <f>D15+D18</f>
        <v>38310118957</v>
      </c>
      <c r="E19" s="43">
        <f>E15+E18</f>
        <v>40948343261</v>
      </c>
    </row>
    <row r="20" spans="1:5" s="20" customFormat="1" ht="15" x14ac:dyDescent="0.25">
      <c r="A20" s="33" t="s">
        <v>212</v>
      </c>
      <c r="B20" s="34" t="s">
        <v>199</v>
      </c>
      <c r="C20" s="36" t="s">
        <v>222</v>
      </c>
      <c r="D20" s="35">
        <v>7571141612</v>
      </c>
      <c r="E20" s="35">
        <v>8084989136</v>
      </c>
    </row>
    <row r="21" spans="1:5" s="20" customFormat="1" ht="15" x14ac:dyDescent="0.25">
      <c r="A21" s="33" t="s">
        <v>213</v>
      </c>
      <c r="B21" s="36" t="s">
        <v>200</v>
      </c>
      <c r="C21" s="36"/>
      <c r="D21" s="32" t="s">
        <v>129</v>
      </c>
      <c r="E21" s="32" t="s">
        <v>129</v>
      </c>
    </row>
    <row r="22" spans="1:5" s="20" customFormat="1" ht="15" x14ac:dyDescent="0.25">
      <c r="A22" s="42" t="s">
        <v>214</v>
      </c>
      <c r="B22" s="36" t="s">
        <v>191</v>
      </c>
      <c r="C22" s="36"/>
      <c r="D22" s="43">
        <f>D19-D20-0</f>
        <v>30738977345</v>
      </c>
      <c r="E22" s="43">
        <f>E19-E20-0</f>
        <v>32863354125</v>
      </c>
    </row>
  </sheetData>
  <mergeCells count="1">
    <mergeCell ref="A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7"/>
  <sheetViews>
    <sheetView workbookViewId="0">
      <selection activeCell="A2" sqref="A2:E2"/>
    </sheetView>
  </sheetViews>
  <sheetFormatPr defaultRowHeight="14.25" x14ac:dyDescent="0.2"/>
  <cols>
    <col min="1" max="1" width="49" customWidth="1"/>
    <col min="2" max="3" width="9.625" customWidth="1"/>
    <col min="4" max="4" width="20.5" customWidth="1"/>
    <col min="5" max="5" width="21.5" customWidth="1"/>
  </cols>
  <sheetData>
    <row r="2" spans="1:5" ht="20.25" x14ac:dyDescent="0.3">
      <c r="A2" s="44" t="s">
        <v>134</v>
      </c>
      <c r="B2" s="44"/>
      <c r="C2" s="44"/>
      <c r="D2" s="44"/>
      <c r="E2" s="44"/>
    </row>
    <row r="4" spans="1:5" ht="15" x14ac:dyDescent="0.25">
      <c r="A4" s="10" t="s">
        <v>1</v>
      </c>
      <c r="B4" s="10" t="s">
        <v>2</v>
      </c>
      <c r="C4" s="10" t="s">
        <v>3</v>
      </c>
      <c r="D4" s="15" t="s">
        <v>132</v>
      </c>
      <c r="E4" s="15" t="s">
        <v>133</v>
      </c>
    </row>
    <row r="5" spans="1:5" s="15" customFormat="1" ht="15" x14ac:dyDescent="0.25">
      <c r="A5" s="1" t="s">
        <v>196</v>
      </c>
      <c r="B5" s="3"/>
      <c r="C5" s="3"/>
      <c r="D5" s="1" t="s">
        <v>7</v>
      </c>
      <c r="E5" s="1" t="s">
        <v>7</v>
      </c>
    </row>
    <row r="6" spans="1:5" s="15" customFormat="1" ht="15" x14ac:dyDescent="0.25">
      <c r="A6" s="1" t="s">
        <v>135</v>
      </c>
      <c r="B6" s="3" t="s">
        <v>136</v>
      </c>
      <c r="C6" s="3"/>
      <c r="D6" s="18">
        <v>38310118957</v>
      </c>
      <c r="E6" s="18">
        <v>40948343261</v>
      </c>
    </row>
    <row r="7" spans="1:5" s="15" customFormat="1" ht="15" x14ac:dyDescent="0.25">
      <c r="A7" s="1" t="s">
        <v>137</v>
      </c>
      <c r="B7" s="3"/>
      <c r="C7" s="3"/>
      <c r="D7" s="18" t="s">
        <v>7</v>
      </c>
      <c r="E7" s="18" t="s">
        <v>7</v>
      </c>
    </row>
    <row r="8" spans="1:5" x14ac:dyDescent="0.2">
      <c r="A8" s="4" t="s">
        <v>138</v>
      </c>
      <c r="B8" s="16" t="s">
        <v>139</v>
      </c>
      <c r="C8" s="16"/>
      <c r="D8" s="19">
        <v>22015161091</v>
      </c>
      <c r="E8" s="19">
        <v>23123460727</v>
      </c>
    </row>
    <row r="9" spans="1:5" x14ac:dyDescent="0.2">
      <c r="A9" s="4" t="s">
        <v>140</v>
      </c>
      <c r="B9" s="16" t="s">
        <v>141</v>
      </c>
      <c r="C9" s="16"/>
      <c r="D9" s="19">
        <v>-4848194222</v>
      </c>
      <c r="E9" s="19">
        <v>-675659190</v>
      </c>
    </row>
    <row r="10" spans="1:5" x14ac:dyDescent="0.2">
      <c r="A10" s="4" t="s">
        <v>142</v>
      </c>
      <c r="B10" s="16" t="s">
        <v>143</v>
      </c>
      <c r="C10" s="16"/>
      <c r="D10" s="19">
        <v>505712078</v>
      </c>
      <c r="E10" s="19">
        <v>-275797024</v>
      </c>
    </row>
    <row r="11" spans="1:5" x14ac:dyDescent="0.2">
      <c r="A11" s="4" t="s">
        <v>144</v>
      </c>
      <c r="B11" s="16" t="s">
        <v>145</v>
      </c>
      <c r="C11" s="16"/>
      <c r="D11" s="19">
        <v>-7633444407</v>
      </c>
      <c r="E11" s="19">
        <v>-3541646818</v>
      </c>
    </row>
    <row r="12" spans="1:5" x14ac:dyDescent="0.2">
      <c r="A12" s="4" t="s">
        <v>146</v>
      </c>
      <c r="B12" s="16" t="s">
        <v>147</v>
      </c>
      <c r="C12" s="16"/>
      <c r="D12" s="19">
        <v>640550650</v>
      </c>
      <c r="E12" s="14" t="s">
        <v>129</v>
      </c>
    </row>
    <row r="13" spans="1:5" s="15" customFormat="1" ht="15" x14ac:dyDescent="0.25">
      <c r="A13" s="1" t="s">
        <v>148</v>
      </c>
      <c r="B13" s="3" t="s">
        <v>149</v>
      </c>
      <c r="C13" s="3"/>
      <c r="D13" s="18">
        <v>48989904147</v>
      </c>
      <c r="E13" s="18">
        <v>59596700956</v>
      </c>
    </row>
    <row r="14" spans="1:5" x14ac:dyDescent="0.2">
      <c r="A14" s="4" t="s">
        <v>150</v>
      </c>
      <c r="B14" s="16" t="s">
        <v>151</v>
      </c>
      <c r="C14" s="16"/>
      <c r="D14" s="19">
        <v>-43567430492</v>
      </c>
      <c r="E14" s="19">
        <v>40133862226</v>
      </c>
    </row>
    <row r="15" spans="1:5" x14ac:dyDescent="0.2">
      <c r="A15" s="4" t="s">
        <v>152</v>
      </c>
      <c r="B15" s="16" t="s">
        <v>153</v>
      </c>
      <c r="C15" s="16"/>
      <c r="D15" s="19">
        <v>10499876317</v>
      </c>
      <c r="E15" s="19">
        <v>-2630052193</v>
      </c>
    </row>
    <row r="16" spans="1:5" x14ac:dyDescent="0.2">
      <c r="A16" s="4" t="s">
        <v>154</v>
      </c>
      <c r="B16" s="16" t="s">
        <v>155</v>
      </c>
      <c r="C16" s="16"/>
      <c r="D16" s="19">
        <v>107195217719</v>
      </c>
      <c r="E16" s="19">
        <v>20405271520</v>
      </c>
    </row>
    <row r="17" spans="1:5" x14ac:dyDescent="0.2">
      <c r="A17" s="4" t="s">
        <v>156</v>
      </c>
      <c r="B17" s="16" t="s">
        <v>157</v>
      </c>
      <c r="C17" s="16"/>
      <c r="D17" s="19">
        <v>8450935173</v>
      </c>
      <c r="E17" s="19">
        <v>1225537088</v>
      </c>
    </row>
    <row r="18" spans="1:5" x14ac:dyDescent="0.2">
      <c r="A18" s="4" t="s">
        <v>158</v>
      </c>
      <c r="B18" s="16" t="s">
        <v>159</v>
      </c>
      <c r="C18" s="16"/>
      <c r="D18" s="19">
        <v>-640550650</v>
      </c>
      <c r="E18" s="14" t="s">
        <v>129</v>
      </c>
    </row>
    <row r="19" spans="1:5" x14ac:dyDescent="0.2">
      <c r="A19" s="4" t="s">
        <v>160</v>
      </c>
      <c r="B19" s="16" t="s">
        <v>161</v>
      </c>
      <c r="C19" s="16"/>
      <c r="D19" s="19">
        <v>-6642103709</v>
      </c>
      <c r="E19" s="19">
        <v>-14872975121</v>
      </c>
    </row>
    <row r="20" spans="1:5" x14ac:dyDescent="0.2">
      <c r="A20" s="4" t="s">
        <v>162</v>
      </c>
      <c r="B20" s="16" t="s">
        <v>163</v>
      </c>
      <c r="C20" s="16"/>
      <c r="D20" s="19">
        <v>3043425483</v>
      </c>
      <c r="E20" s="19">
        <v>11637871810</v>
      </c>
    </row>
    <row r="21" spans="1:5" x14ac:dyDescent="0.2">
      <c r="A21" s="4" t="s">
        <v>164</v>
      </c>
      <c r="B21" s="16" t="s">
        <v>165</v>
      </c>
      <c r="C21" s="16"/>
      <c r="D21" s="19">
        <v>-6411796021</v>
      </c>
      <c r="E21" s="19">
        <v>-43679826444</v>
      </c>
    </row>
    <row r="22" spans="1:5" s="15" customFormat="1" ht="15" x14ac:dyDescent="0.25">
      <c r="A22" s="1" t="s">
        <v>166</v>
      </c>
      <c r="B22" s="3" t="s">
        <v>167</v>
      </c>
      <c r="C22" s="3"/>
      <c r="D22" s="18">
        <v>120917477967</v>
      </c>
      <c r="E22" s="18">
        <v>71816389842</v>
      </c>
    </row>
    <row r="23" spans="1:5" s="15" customFormat="1" ht="15" x14ac:dyDescent="0.25">
      <c r="A23" s="1" t="s">
        <v>168</v>
      </c>
      <c r="B23" s="3"/>
      <c r="C23" s="3"/>
      <c r="D23" s="18" t="s">
        <v>7</v>
      </c>
      <c r="E23" s="18" t="s">
        <v>7</v>
      </c>
    </row>
    <row r="24" spans="1:5" x14ac:dyDescent="0.2">
      <c r="A24" s="4" t="s">
        <v>169</v>
      </c>
      <c r="B24" s="16" t="s">
        <v>170</v>
      </c>
      <c r="C24" s="16"/>
      <c r="D24" s="19">
        <v>-58612119271</v>
      </c>
      <c r="E24" s="19">
        <v>-64197608238</v>
      </c>
    </row>
    <row r="25" spans="1:5" x14ac:dyDescent="0.2">
      <c r="A25" s="4" t="s">
        <v>171</v>
      </c>
      <c r="B25" s="16" t="s">
        <v>172</v>
      </c>
      <c r="C25" s="16"/>
      <c r="D25" s="19">
        <v>181090909</v>
      </c>
      <c r="E25" s="19">
        <v>207687275</v>
      </c>
    </row>
    <row r="26" spans="1:5" x14ac:dyDescent="0.2">
      <c r="A26" s="4" t="s">
        <v>173</v>
      </c>
      <c r="B26" s="16" t="s">
        <v>174</v>
      </c>
      <c r="C26" s="16"/>
      <c r="D26" s="19">
        <v>-47500000000</v>
      </c>
      <c r="E26" s="14" t="s">
        <v>129</v>
      </c>
    </row>
    <row r="27" spans="1:5" x14ac:dyDescent="0.2">
      <c r="A27" s="4" t="s">
        <v>175</v>
      </c>
      <c r="B27" s="16" t="s">
        <v>176</v>
      </c>
      <c r="C27" s="16"/>
      <c r="D27" s="19">
        <v>2378924198</v>
      </c>
      <c r="E27" s="19">
        <v>2708260853</v>
      </c>
    </row>
    <row r="28" spans="1:5" s="15" customFormat="1" ht="15" x14ac:dyDescent="0.25">
      <c r="A28" s="1" t="s">
        <v>177</v>
      </c>
      <c r="B28" s="3" t="s">
        <v>178</v>
      </c>
      <c r="C28" s="3"/>
      <c r="D28" s="18">
        <v>-103552104164</v>
      </c>
      <c r="E28" s="18">
        <v>-61281660110</v>
      </c>
    </row>
    <row r="29" spans="1:5" s="15" customFormat="1" ht="15" x14ac:dyDescent="0.25">
      <c r="A29" s="1" t="s">
        <v>179</v>
      </c>
      <c r="B29" s="3"/>
      <c r="C29" s="3"/>
      <c r="D29" s="18" t="s">
        <v>7</v>
      </c>
      <c r="E29" s="18" t="s">
        <v>7</v>
      </c>
    </row>
    <row r="30" spans="1:5" x14ac:dyDescent="0.2">
      <c r="A30" s="4" t="s">
        <v>180</v>
      </c>
      <c r="B30" s="16" t="s">
        <v>181</v>
      </c>
      <c r="C30" s="16"/>
      <c r="D30" s="19">
        <v>309704174645</v>
      </c>
      <c r="E30" s="19">
        <v>126227256622</v>
      </c>
    </row>
    <row r="31" spans="1:5" x14ac:dyDescent="0.2">
      <c r="A31" s="4" t="s">
        <v>182</v>
      </c>
      <c r="B31" s="16" t="s">
        <v>183</v>
      </c>
      <c r="C31" s="16"/>
      <c r="D31" s="19">
        <v>-261014487669</v>
      </c>
      <c r="E31" s="19">
        <v>-234916943598</v>
      </c>
    </row>
    <row r="32" spans="1:5" x14ac:dyDescent="0.2">
      <c r="A32" s="4" t="s">
        <v>184</v>
      </c>
      <c r="B32" s="16" t="s">
        <v>185</v>
      </c>
      <c r="C32" s="16"/>
      <c r="D32" s="19">
        <v>-20700000000</v>
      </c>
      <c r="E32" s="19">
        <v>-23845611300</v>
      </c>
    </row>
    <row r="33" spans="1:5" s="15" customFormat="1" ht="15" x14ac:dyDescent="0.25">
      <c r="A33" s="1" t="s">
        <v>186</v>
      </c>
      <c r="B33" s="3" t="s">
        <v>187</v>
      </c>
      <c r="C33" s="3"/>
      <c r="D33" s="18">
        <v>27989686976</v>
      </c>
      <c r="E33" s="18">
        <v>-132535298276</v>
      </c>
    </row>
    <row r="34" spans="1:5" s="15" customFormat="1" ht="15" x14ac:dyDescent="0.25">
      <c r="A34" s="1" t="s">
        <v>188</v>
      </c>
      <c r="B34" s="3" t="s">
        <v>189</v>
      </c>
      <c r="C34" s="3"/>
      <c r="D34" s="18">
        <f>D22+D28+D33</f>
        <v>45355060779</v>
      </c>
      <c r="E34" s="18">
        <f>E22+E28+E33</f>
        <v>-122000568544</v>
      </c>
    </row>
    <row r="35" spans="1:5" s="15" customFormat="1" ht="15" x14ac:dyDescent="0.25">
      <c r="A35" s="1" t="s">
        <v>190</v>
      </c>
      <c r="B35" s="3" t="s">
        <v>191</v>
      </c>
      <c r="C35" s="3"/>
      <c r="D35" s="18">
        <v>23844073898</v>
      </c>
      <c r="E35" s="18">
        <v>145435569269</v>
      </c>
    </row>
    <row r="36" spans="1:5" x14ac:dyDescent="0.2">
      <c r="A36" s="4" t="s">
        <v>192</v>
      </c>
      <c r="B36" s="3" t="s">
        <v>193</v>
      </c>
      <c r="C36" s="3"/>
      <c r="D36" s="19">
        <v>-505712078</v>
      </c>
      <c r="E36" s="19">
        <v>409073173</v>
      </c>
    </row>
    <row r="37" spans="1:5" s="15" customFormat="1" ht="15" x14ac:dyDescent="0.25">
      <c r="A37" s="1" t="s">
        <v>194</v>
      </c>
      <c r="B37" s="3" t="s">
        <v>195</v>
      </c>
      <c r="C37" s="3" t="s">
        <v>105</v>
      </c>
      <c r="D37" s="18">
        <f>D34+D36+D35</f>
        <v>68693422599</v>
      </c>
      <c r="E37" s="18">
        <f>E34+E36+E35</f>
        <v>23844073898</v>
      </c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E5270</dc:creator>
  <cp:lastModifiedBy>Dell E5270</cp:lastModifiedBy>
  <dcterms:created xsi:type="dcterms:W3CDTF">2018-05-18T02:21:31Z</dcterms:created>
  <dcterms:modified xsi:type="dcterms:W3CDTF">2018-05-21T07:38:00Z</dcterms:modified>
</cp:coreProperties>
</file>